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<sst xmlns="http://schemas.openxmlformats.org/spreadsheetml/2006/main" count="44" uniqueCount="36">
  <si>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附件</t>
  </si>
  <si>
    <r>
      <t xml:space="preserve">  </t>
    </r>
    <r>
      <rPr>
        <sz val="14"/>
        <rFont val="仿宋_GB2312"/>
        <family val="3"/>
      </rPr>
      <t xml:space="preserve">填报单位（盖章）：   </t>
    </r>
    <r>
      <rPr>
        <sz val="16"/>
        <rFont val="仿宋_GB2312"/>
        <family val="3"/>
      </rPr>
      <t xml:space="preserve">                                                           </t>
    </r>
    <r>
      <rPr>
        <sz val="14"/>
        <rFont val="仿宋_GB2312"/>
        <family val="3"/>
      </rPr>
      <t>单位：元</t>
    </r>
  </si>
  <si>
    <t>部门</t>
  </si>
  <si>
    <t>上年同期</t>
  </si>
  <si>
    <t>会议费</t>
  </si>
  <si>
    <t>“三公”经费小计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</si>
  <si>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</si>
  <si>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</si>
  <si>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</si>
  <si>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</si>
  <si>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</si>
  <si>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</si>
  <si>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全  市</t>
  </si>
  <si>
    <t>市本级</t>
  </si>
  <si>
    <t>市  直</t>
  </si>
  <si>
    <t>上天梯</t>
  </si>
  <si>
    <t>鸡公山</t>
  </si>
  <si>
    <t>南  湾</t>
  </si>
  <si>
    <t>羊  山</t>
  </si>
  <si>
    <t>工业城</t>
  </si>
  <si>
    <t>潢开区</t>
  </si>
  <si>
    <t>县区小计</t>
  </si>
  <si>
    <t>罗山县</t>
  </si>
  <si>
    <t>光山县</t>
  </si>
  <si>
    <t>潢川县</t>
  </si>
  <si>
    <t>商城县</t>
  </si>
  <si>
    <t>新　县</t>
  </si>
  <si>
    <t>息　县</t>
  </si>
  <si>
    <t>淮滨县</t>
  </si>
  <si>
    <t>浉河区</t>
  </si>
  <si>
    <t>平桥区</t>
  </si>
  <si>
    <t>信阳市</t>
  </si>
  <si>
    <t>单位：万元</t>
  </si>
  <si>
    <t>备注：市县财政部门汇总表金额单位为“万元”，保留两位小数。</t>
  </si>
  <si>
    <t>2015年1-9月会议费和“三公”经费执行情况统计表</t>
  </si>
  <si>
    <t>截至2015年9月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</si>
</sst>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;[Red]\-0.0\ "/>
  </numFmts>
  <fonts count="28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3"/>
    </font>
    <font>
      <sz val="16"/>
      <name val="仿宋_GB2312"/>
      <family val="3"/>
    </font>
    <font>
      <sz val="14"/>
      <name val="仿宋_GB2312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0" fillId="22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0" xfId="0" applyNumberForma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12.25390625" style="6" customWidth="1"/>
    <col min="2" max="2" width="9.75390625" style="6" customWidth="1"/>
    <col min="3" max="3" width="11.125" style="6" customWidth="1"/>
    <col min="4" max="4" width="9.125" style="6" bestFit="1" customWidth="1"/>
    <col min="5" max="5" width="10.00390625" style="6" customWidth="1"/>
    <col min="6" max="6" width="9.875" style="6" customWidth="1"/>
    <col min="7" max="8" width="10.25390625" style="6" customWidth="1"/>
    <col min="9" max="13" width="9.125" style="6" bestFit="1" customWidth="1"/>
    <col min="14" max="14" width="9.75390625" style="6" bestFit="1" customWidth="1"/>
    <col min="15" max="15" width="9.125" style="6" bestFit="1" customWidth="1"/>
    <col min="16" max="16384" width="9.00390625" style="6" customWidth="1"/>
  </cols>
  <sheetData>
    <row r="1" s="3" customFormat="1" ht="20.25">
      <c r="A1" s="2" t="s">
        <v>0</v>
      </c>
    </row>
    <row r="2" s="3" customFormat="1" ht="22.5">
      <c r="A2" s="4" t="s">
        <v>34</v>
      </c>
    </row>
    <row r="3" spans="1:12" s="3" customFormat="1" ht="21" thickBot="1">
      <c r="A3" s="5" t="s">
        <v>1</v>
      </c>
      <c r="C3" s="3" t="s">
        <v>31</v>
      </c>
      <c r="L3" s="3" t="s">
        <v>32</v>
      </c>
    </row>
    <row r="4" spans="1:15" ht="15" thickBot="1">
      <c r="A4" s="13" t="s">
        <v>2</v>
      </c>
      <c r="B4" s="19" t="s">
        <v>35</v>
      </c>
      <c r="C4" s="20"/>
      <c r="D4" s="20"/>
      <c r="E4" s="20"/>
      <c r="F4" s="20"/>
      <c r="G4" s="20"/>
      <c r="H4" s="21"/>
      <c r="I4" s="19" t="s">
        <v>3</v>
      </c>
      <c r="J4" s="20"/>
      <c r="K4" s="20"/>
      <c r="L4" s="20"/>
      <c r="M4" s="20"/>
      <c r="N4" s="20"/>
      <c r="O4" s="21"/>
    </row>
    <row r="5" spans="1:15" ht="15" thickBot="1">
      <c r="A5" s="18"/>
      <c r="B5" s="13" t="s">
        <v>4</v>
      </c>
      <c r="C5" s="13" t="s">
        <v>5</v>
      </c>
      <c r="D5" s="13" t="s">
        <v>6</v>
      </c>
      <c r="E5" s="15" t="s">
        <v>7</v>
      </c>
      <c r="F5" s="16"/>
      <c r="G5" s="17"/>
      <c r="H5" s="13" t="s">
        <v>8</v>
      </c>
      <c r="I5" s="13" t="s">
        <v>4</v>
      </c>
      <c r="J5" s="13" t="s">
        <v>5</v>
      </c>
      <c r="K5" s="13" t="s">
        <v>6</v>
      </c>
      <c r="L5" s="15" t="s">
        <v>7</v>
      </c>
      <c r="M5" s="16"/>
      <c r="N5" s="17"/>
      <c r="O5" s="13" t="s">
        <v>8</v>
      </c>
    </row>
    <row r="6" spans="1:15" ht="24.75" thickBot="1">
      <c r="A6" s="14"/>
      <c r="B6" s="14"/>
      <c r="C6" s="14"/>
      <c r="D6" s="14"/>
      <c r="E6" s="7" t="s">
        <v>9</v>
      </c>
      <c r="F6" s="7" t="s">
        <v>10</v>
      </c>
      <c r="G6" s="7" t="s">
        <v>11</v>
      </c>
      <c r="H6" s="14"/>
      <c r="I6" s="14"/>
      <c r="J6" s="14"/>
      <c r="K6" s="14"/>
      <c r="L6" s="7" t="s">
        <v>9</v>
      </c>
      <c r="M6" s="7" t="s">
        <v>10</v>
      </c>
      <c r="N6" s="7" t="s">
        <v>11</v>
      </c>
      <c r="O6" s="14"/>
    </row>
    <row r="7" spans="1:17" ht="15" thickBot="1">
      <c r="A7" s="1" t="s">
        <v>12</v>
      </c>
      <c r="B7" s="9">
        <f>SUM(B8,B16)</f>
        <v>5224.42</v>
      </c>
      <c r="C7" s="9">
        <f aca="true" t="shared" si="0" ref="C7:O7">SUM(C8,C16)</f>
        <v>27769.559999999998</v>
      </c>
      <c r="D7" s="9">
        <f t="shared" si="0"/>
        <v>51.09</v>
      </c>
      <c r="E7" s="9">
        <f t="shared" si="0"/>
        <v>11892.14</v>
      </c>
      <c r="F7" s="9">
        <f t="shared" si="0"/>
        <v>184.93</v>
      </c>
      <c r="G7" s="9">
        <f t="shared" si="0"/>
        <v>11737.649999999998</v>
      </c>
      <c r="H7" s="9">
        <f t="shared" si="0"/>
        <v>15826.330000000002</v>
      </c>
      <c r="I7" s="9">
        <f t="shared" si="0"/>
        <v>5839.099999999999</v>
      </c>
      <c r="J7" s="9">
        <f t="shared" si="0"/>
        <v>34735.79</v>
      </c>
      <c r="K7" s="9">
        <f t="shared" si="0"/>
        <v>169.9</v>
      </c>
      <c r="L7" s="9">
        <f t="shared" si="0"/>
        <v>16227.71</v>
      </c>
      <c r="M7" s="9">
        <f t="shared" si="0"/>
        <v>1857.6100000000001</v>
      </c>
      <c r="N7" s="9">
        <f t="shared" si="0"/>
        <v>14370.099999999999</v>
      </c>
      <c r="O7" s="9">
        <f t="shared" si="0"/>
        <v>18338.18</v>
      </c>
      <c r="Q7" s="12">
        <f>C7/J7*100-100</f>
        <v>-20.054905905407665</v>
      </c>
    </row>
    <row r="8" spans="1:17" ht="15" thickBot="1">
      <c r="A8" s="1" t="s">
        <v>13</v>
      </c>
      <c r="B8" s="9">
        <f>SUM(B9:B15)</f>
        <v>675.5799999999999</v>
      </c>
      <c r="C8" s="9">
        <f aca="true" t="shared" si="1" ref="C8:O8">SUM(C9:C15)</f>
        <v>6685.77</v>
      </c>
      <c r="D8" s="9">
        <f t="shared" si="1"/>
        <v>45.7</v>
      </c>
      <c r="E8" s="9">
        <f t="shared" si="1"/>
        <v>3594.9399999999996</v>
      </c>
      <c r="F8" s="9">
        <f t="shared" si="1"/>
        <v>30.44</v>
      </c>
      <c r="G8" s="9">
        <f>SUM(G9:G15)</f>
        <v>3594.9399999999996</v>
      </c>
      <c r="H8" s="9">
        <f t="shared" si="1"/>
        <v>3045.13</v>
      </c>
      <c r="I8" s="9">
        <f t="shared" si="1"/>
        <v>784.6899999999999</v>
      </c>
      <c r="J8" s="9">
        <f t="shared" si="1"/>
        <v>9675.08</v>
      </c>
      <c r="K8" s="9">
        <f t="shared" si="1"/>
        <v>165.3</v>
      </c>
      <c r="L8" s="9">
        <f t="shared" si="1"/>
        <v>6475.33</v>
      </c>
      <c r="M8" s="9">
        <f t="shared" si="1"/>
        <v>892.1300000000001</v>
      </c>
      <c r="N8" s="9">
        <f t="shared" si="1"/>
        <v>5583.2</v>
      </c>
      <c r="O8" s="9">
        <f t="shared" si="1"/>
        <v>3034.45</v>
      </c>
      <c r="Q8" s="12">
        <f aca="true" t="shared" si="2" ref="Q8:Q25">C8/J8*100-100</f>
        <v>-30.897005502796873</v>
      </c>
    </row>
    <row r="9" spans="1:17" ht="15" thickBot="1">
      <c r="A9" s="11" t="s">
        <v>14</v>
      </c>
      <c r="B9" s="10">
        <v>673.22</v>
      </c>
      <c r="C9" s="9">
        <f aca="true" t="shared" si="3" ref="C9:C25">SUM(D9:E9,H9)</f>
        <v>5645.87</v>
      </c>
      <c r="D9" s="10">
        <v>45.7</v>
      </c>
      <c r="E9" s="9">
        <f>SUM(G9:G9)</f>
        <v>3082.62</v>
      </c>
      <c r="F9" s="10">
        <v>30.44</v>
      </c>
      <c r="G9" s="10">
        <v>3082.62</v>
      </c>
      <c r="H9" s="10">
        <v>2517.55</v>
      </c>
      <c r="I9" s="10">
        <v>782.27</v>
      </c>
      <c r="J9" s="9">
        <f aca="true" t="shared" si="4" ref="J9:J25">SUM(K9:L9,O9)</f>
        <v>8077.97</v>
      </c>
      <c r="K9" s="10">
        <v>165.3</v>
      </c>
      <c r="L9" s="9">
        <f aca="true" t="shared" si="5" ref="L9:L25">SUM(M9:N9)</f>
        <v>5769.5</v>
      </c>
      <c r="M9" s="10">
        <v>780.5</v>
      </c>
      <c r="N9" s="10">
        <v>4989</v>
      </c>
      <c r="O9" s="10">
        <v>2143.17</v>
      </c>
      <c r="Q9" s="12">
        <f t="shared" si="2"/>
        <v>-30.10781173983068</v>
      </c>
    </row>
    <row r="10" spans="1:17" ht="15" thickBot="1">
      <c r="A10" s="11" t="s">
        <v>15</v>
      </c>
      <c r="B10" s="10"/>
      <c r="C10" s="9">
        <f t="shared" si="3"/>
        <v>192.51</v>
      </c>
      <c r="D10" s="10"/>
      <c r="E10" s="9">
        <f aca="true" t="shared" si="6" ref="E10:E25">SUM(F10:G10)</f>
        <v>70.82</v>
      </c>
      <c r="F10" s="10"/>
      <c r="G10" s="10">
        <v>70.82</v>
      </c>
      <c r="H10" s="10">
        <v>121.69</v>
      </c>
      <c r="I10" s="10"/>
      <c r="J10" s="9">
        <f t="shared" si="4"/>
        <v>213.9</v>
      </c>
      <c r="K10" s="10"/>
      <c r="L10" s="9">
        <f t="shared" si="5"/>
        <v>78.69</v>
      </c>
      <c r="M10" s="10"/>
      <c r="N10" s="10">
        <v>78.69</v>
      </c>
      <c r="O10" s="10">
        <v>135.21</v>
      </c>
      <c r="Q10" s="12">
        <f t="shared" si="2"/>
        <v>-10.000000000000014</v>
      </c>
    </row>
    <row r="11" spans="1:17" ht="15" thickBot="1">
      <c r="A11" s="11" t="s">
        <v>16</v>
      </c>
      <c r="B11" s="10"/>
      <c r="C11" s="9">
        <f t="shared" si="3"/>
        <v>116.91999999999999</v>
      </c>
      <c r="D11" s="10"/>
      <c r="E11" s="9">
        <f t="shared" si="6"/>
        <v>79.74</v>
      </c>
      <c r="F11" s="10"/>
      <c r="G11" s="10">
        <v>79.74</v>
      </c>
      <c r="H11" s="10">
        <v>37.18</v>
      </c>
      <c r="I11" s="10"/>
      <c r="J11" s="9">
        <f t="shared" si="4"/>
        <v>356.82</v>
      </c>
      <c r="K11" s="10"/>
      <c r="L11" s="9">
        <f t="shared" si="5"/>
        <v>147.97</v>
      </c>
      <c r="M11" s="10">
        <v>34.69</v>
      </c>
      <c r="N11" s="10">
        <v>113.28</v>
      </c>
      <c r="O11" s="10">
        <v>208.85</v>
      </c>
      <c r="Q11" s="12">
        <f t="shared" si="2"/>
        <v>-67.23277843170226</v>
      </c>
    </row>
    <row r="12" spans="1:17" ht="15" thickBot="1">
      <c r="A12" s="11" t="s">
        <v>17</v>
      </c>
      <c r="B12" s="10">
        <v>1.56</v>
      </c>
      <c r="C12" s="9">
        <f t="shared" si="3"/>
        <v>134.27</v>
      </c>
      <c r="D12" s="10"/>
      <c r="E12" s="9">
        <f t="shared" si="6"/>
        <v>74.06</v>
      </c>
      <c r="F12" s="10"/>
      <c r="G12" s="10">
        <v>74.06</v>
      </c>
      <c r="H12" s="10">
        <v>60.21</v>
      </c>
      <c r="I12" s="10">
        <v>0.42</v>
      </c>
      <c r="J12" s="9">
        <f t="shared" si="4"/>
        <v>262.64</v>
      </c>
      <c r="K12" s="10"/>
      <c r="L12" s="9">
        <f t="shared" si="5"/>
        <v>81.52</v>
      </c>
      <c r="M12" s="10"/>
      <c r="N12" s="10">
        <v>81.52</v>
      </c>
      <c r="O12" s="10">
        <v>181.12</v>
      </c>
      <c r="Q12" s="12">
        <f t="shared" si="2"/>
        <v>-48.87678952177885</v>
      </c>
    </row>
    <row r="13" spans="1:17" ht="15" thickBot="1">
      <c r="A13" s="11" t="s">
        <v>18</v>
      </c>
      <c r="B13" s="10"/>
      <c r="C13" s="9">
        <f t="shared" si="3"/>
        <v>330.2</v>
      </c>
      <c r="D13" s="10"/>
      <c r="E13" s="9">
        <f t="shared" si="6"/>
        <v>163.7</v>
      </c>
      <c r="F13" s="10"/>
      <c r="G13" s="10">
        <v>163.7</v>
      </c>
      <c r="H13" s="10">
        <v>166.5</v>
      </c>
      <c r="I13" s="10"/>
      <c r="J13" s="9">
        <f t="shared" si="4"/>
        <v>417.75</v>
      </c>
      <c r="K13" s="10"/>
      <c r="L13" s="9">
        <f t="shared" si="5"/>
        <v>223.65</v>
      </c>
      <c r="M13" s="10">
        <v>41.94</v>
      </c>
      <c r="N13" s="10">
        <v>181.71</v>
      </c>
      <c r="O13" s="10">
        <v>194.1</v>
      </c>
      <c r="Q13" s="12">
        <f t="shared" si="2"/>
        <v>-20.957510472770807</v>
      </c>
    </row>
    <row r="14" spans="1:17" ht="15" thickBot="1">
      <c r="A14" s="11" t="s">
        <v>19</v>
      </c>
      <c r="B14" s="10">
        <v>0.8</v>
      </c>
      <c r="C14" s="9">
        <f>SUM(D14:E14,H14)</f>
        <v>226</v>
      </c>
      <c r="D14" s="10"/>
      <c r="E14" s="9">
        <f>SUM(F14:G14)</f>
        <v>102</v>
      </c>
      <c r="F14" s="10"/>
      <c r="G14" s="10">
        <v>102</v>
      </c>
      <c r="H14" s="10">
        <v>124</v>
      </c>
      <c r="I14" s="10"/>
      <c r="J14" s="9">
        <f t="shared" si="4"/>
        <v>267</v>
      </c>
      <c r="K14" s="10"/>
      <c r="L14" s="9">
        <f t="shared" si="5"/>
        <v>115</v>
      </c>
      <c r="M14" s="10"/>
      <c r="N14" s="10">
        <v>115</v>
      </c>
      <c r="O14" s="10">
        <v>152</v>
      </c>
      <c r="Q14" s="12">
        <f t="shared" si="2"/>
        <v>-15.355805243445701</v>
      </c>
    </row>
    <row r="15" spans="1:17" ht="15" thickBot="1">
      <c r="A15" s="11" t="s">
        <v>20</v>
      </c>
      <c r="B15" s="10"/>
      <c r="C15" s="9">
        <f t="shared" si="3"/>
        <v>40</v>
      </c>
      <c r="D15" s="10"/>
      <c r="E15" s="9">
        <f t="shared" si="6"/>
        <v>22</v>
      </c>
      <c r="F15" s="10"/>
      <c r="G15" s="10">
        <v>22</v>
      </c>
      <c r="H15" s="10">
        <v>18</v>
      </c>
      <c r="I15" s="10">
        <v>2</v>
      </c>
      <c r="J15" s="9">
        <f t="shared" si="4"/>
        <v>79</v>
      </c>
      <c r="K15" s="10"/>
      <c r="L15" s="9">
        <f t="shared" si="5"/>
        <v>59</v>
      </c>
      <c r="M15" s="10">
        <v>35</v>
      </c>
      <c r="N15" s="10">
        <v>24</v>
      </c>
      <c r="O15" s="10">
        <v>20</v>
      </c>
      <c r="Q15" s="12">
        <f t="shared" si="2"/>
        <v>-49.36708860759494</v>
      </c>
    </row>
    <row r="16" spans="1:17" ht="15" thickBot="1">
      <c r="A16" s="1" t="s">
        <v>21</v>
      </c>
      <c r="B16" s="9">
        <f>SUM(B17:B25)</f>
        <v>4548.84</v>
      </c>
      <c r="C16" s="9">
        <f aca="true" t="shared" si="7" ref="C16:O16">SUM(C17:C25)</f>
        <v>21083.789999999997</v>
      </c>
      <c r="D16" s="9">
        <f t="shared" si="7"/>
        <v>5.39</v>
      </c>
      <c r="E16" s="9">
        <f t="shared" si="7"/>
        <v>8297.2</v>
      </c>
      <c r="F16" s="9">
        <f t="shared" si="7"/>
        <v>154.49</v>
      </c>
      <c r="G16" s="9">
        <f t="shared" si="7"/>
        <v>8142.709999999999</v>
      </c>
      <c r="H16" s="9">
        <f t="shared" si="7"/>
        <v>12781.2</v>
      </c>
      <c r="I16" s="9">
        <f t="shared" si="7"/>
        <v>5054.41</v>
      </c>
      <c r="J16" s="9">
        <f t="shared" si="7"/>
        <v>25060.71</v>
      </c>
      <c r="K16" s="9">
        <f t="shared" si="7"/>
        <v>4.6</v>
      </c>
      <c r="L16" s="9">
        <f t="shared" si="7"/>
        <v>9752.38</v>
      </c>
      <c r="M16" s="9">
        <f t="shared" si="7"/>
        <v>965.48</v>
      </c>
      <c r="N16" s="9">
        <f t="shared" si="7"/>
        <v>8786.9</v>
      </c>
      <c r="O16" s="9">
        <f t="shared" si="7"/>
        <v>15303.73</v>
      </c>
      <c r="Q16" s="12">
        <f t="shared" si="2"/>
        <v>-15.869143372234873</v>
      </c>
    </row>
    <row r="17" spans="1:17" ht="15" thickBot="1">
      <c r="A17" s="11" t="s">
        <v>22</v>
      </c>
      <c r="B17" s="10">
        <v>738</v>
      </c>
      <c r="C17" s="9">
        <f t="shared" si="3"/>
        <v>1943.6</v>
      </c>
      <c r="D17" s="10"/>
      <c r="E17" s="9">
        <f t="shared" si="6"/>
        <v>1003.6</v>
      </c>
      <c r="F17" s="10">
        <v>7.6</v>
      </c>
      <c r="G17" s="10">
        <v>996</v>
      </c>
      <c r="H17" s="10">
        <v>940</v>
      </c>
      <c r="I17" s="10">
        <v>747</v>
      </c>
      <c r="J17" s="9">
        <f t="shared" si="4"/>
        <v>2035.5</v>
      </c>
      <c r="K17" s="10"/>
      <c r="L17" s="9">
        <f t="shared" si="5"/>
        <v>1086</v>
      </c>
      <c r="M17" s="10">
        <v>84</v>
      </c>
      <c r="N17" s="10">
        <v>1002</v>
      </c>
      <c r="O17" s="10">
        <v>949.5</v>
      </c>
      <c r="Q17" s="12">
        <f t="shared" si="2"/>
        <v>-4.514861213461074</v>
      </c>
    </row>
    <row r="18" spans="1:17" ht="15" thickBot="1">
      <c r="A18" s="11" t="s">
        <v>23</v>
      </c>
      <c r="B18" s="10">
        <v>171.15</v>
      </c>
      <c r="C18" s="9">
        <f t="shared" si="3"/>
        <v>2458.35</v>
      </c>
      <c r="D18" s="10">
        <v>1.35</v>
      </c>
      <c r="E18" s="9">
        <f t="shared" si="6"/>
        <v>1191.46</v>
      </c>
      <c r="F18" s="10">
        <v>3.73</v>
      </c>
      <c r="G18" s="10">
        <v>1187.73</v>
      </c>
      <c r="H18" s="10">
        <v>1265.54</v>
      </c>
      <c r="I18" s="10">
        <v>261.95</v>
      </c>
      <c r="J18" s="9">
        <f t="shared" si="4"/>
        <v>2950.59</v>
      </c>
      <c r="K18" s="10"/>
      <c r="L18" s="9">
        <f t="shared" si="5"/>
        <v>1397.85</v>
      </c>
      <c r="M18" s="10">
        <v>183.37</v>
      </c>
      <c r="N18" s="10">
        <v>1214.48</v>
      </c>
      <c r="O18" s="10">
        <v>1552.74</v>
      </c>
      <c r="Q18" s="12">
        <f t="shared" si="2"/>
        <v>-16.682765141886875</v>
      </c>
    </row>
    <row r="19" spans="1:17" ht="15" thickBot="1">
      <c r="A19" s="11" t="s">
        <v>24</v>
      </c>
      <c r="B19" s="10">
        <v>182.59</v>
      </c>
      <c r="C19" s="9">
        <f t="shared" si="3"/>
        <v>2834.3999999999996</v>
      </c>
      <c r="D19" s="10">
        <v>2.75</v>
      </c>
      <c r="E19" s="9">
        <f t="shared" si="6"/>
        <v>1375.35</v>
      </c>
      <c r="F19" s="10"/>
      <c r="G19" s="10">
        <v>1375.35</v>
      </c>
      <c r="H19" s="10">
        <v>1456.3</v>
      </c>
      <c r="I19" s="10">
        <v>260.24</v>
      </c>
      <c r="J19" s="9">
        <f t="shared" si="4"/>
        <v>3184.77</v>
      </c>
      <c r="K19" s="10">
        <v>3</v>
      </c>
      <c r="L19" s="9">
        <f t="shared" si="5"/>
        <v>1490.56</v>
      </c>
      <c r="M19" s="10">
        <v>92.01</v>
      </c>
      <c r="N19" s="10">
        <v>1398.55</v>
      </c>
      <c r="O19" s="10">
        <v>1691.21</v>
      </c>
      <c r="Q19" s="12">
        <f t="shared" si="2"/>
        <v>-11.001422394709834</v>
      </c>
    </row>
    <row r="20" spans="1:17" ht="15" thickBot="1">
      <c r="A20" s="11" t="s">
        <v>25</v>
      </c>
      <c r="B20" s="10">
        <v>1069</v>
      </c>
      <c r="C20" s="9">
        <f t="shared" si="3"/>
        <v>1288</v>
      </c>
      <c r="D20" s="10"/>
      <c r="E20" s="9">
        <f t="shared" si="6"/>
        <v>196</v>
      </c>
      <c r="F20" s="10"/>
      <c r="G20" s="10">
        <v>196</v>
      </c>
      <c r="H20" s="10">
        <v>1092</v>
      </c>
      <c r="I20" s="10">
        <v>1072</v>
      </c>
      <c r="J20" s="9">
        <f t="shared" si="4"/>
        <v>1294</v>
      </c>
      <c r="K20" s="10"/>
      <c r="L20" s="9">
        <f t="shared" si="5"/>
        <v>198</v>
      </c>
      <c r="M20" s="10"/>
      <c r="N20" s="10">
        <v>198</v>
      </c>
      <c r="O20" s="10">
        <v>1096</v>
      </c>
      <c r="Q20" s="12">
        <f t="shared" si="2"/>
        <v>-0.4636785162287538</v>
      </c>
    </row>
    <row r="21" spans="1:17" ht="15" thickBot="1">
      <c r="A21" s="11" t="s">
        <v>26</v>
      </c>
      <c r="B21" s="10">
        <v>140</v>
      </c>
      <c r="C21" s="9">
        <f t="shared" si="3"/>
        <v>2624</v>
      </c>
      <c r="D21" s="10"/>
      <c r="E21" s="9">
        <f t="shared" si="6"/>
        <v>1018</v>
      </c>
      <c r="F21" s="10">
        <v>39</v>
      </c>
      <c r="G21" s="10">
        <v>979</v>
      </c>
      <c r="H21" s="10">
        <v>1606</v>
      </c>
      <c r="I21" s="10">
        <v>190</v>
      </c>
      <c r="J21" s="9">
        <f t="shared" si="4"/>
        <v>3968</v>
      </c>
      <c r="K21" s="10"/>
      <c r="L21" s="9">
        <f t="shared" si="5"/>
        <v>1616</v>
      </c>
      <c r="M21" s="10">
        <v>427</v>
      </c>
      <c r="N21" s="10">
        <v>1189</v>
      </c>
      <c r="O21" s="10">
        <v>2352</v>
      </c>
      <c r="Q21" s="12">
        <f t="shared" si="2"/>
        <v>-33.87096774193549</v>
      </c>
    </row>
    <row r="22" spans="1:17" ht="15" thickBot="1">
      <c r="A22" s="11" t="s">
        <v>27</v>
      </c>
      <c r="B22" s="10">
        <v>81.98</v>
      </c>
      <c r="C22" s="9">
        <f t="shared" si="3"/>
        <v>2760.55</v>
      </c>
      <c r="D22" s="10"/>
      <c r="E22" s="9">
        <f t="shared" si="6"/>
        <v>1118.1299999999999</v>
      </c>
      <c r="F22" s="10">
        <v>15.83</v>
      </c>
      <c r="G22" s="10">
        <v>1102.3</v>
      </c>
      <c r="H22" s="10">
        <v>1642.42</v>
      </c>
      <c r="I22" s="10">
        <v>169.06</v>
      </c>
      <c r="J22" s="9">
        <f t="shared" si="4"/>
        <v>3276.66</v>
      </c>
      <c r="K22" s="10"/>
      <c r="L22" s="9">
        <f t="shared" si="5"/>
        <v>1239.3799999999999</v>
      </c>
      <c r="M22" s="10">
        <v>1.61</v>
      </c>
      <c r="N22" s="10">
        <v>1237.77</v>
      </c>
      <c r="O22" s="10">
        <v>2037.28</v>
      </c>
      <c r="Q22" s="12">
        <f t="shared" si="2"/>
        <v>-15.751100205697256</v>
      </c>
    </row>
    <row r="23" spans="1:17" ht="15" thickBot="1">
      <c r="A23" s="11" t="s">
        <v>28</v>
      </c>
      <c r="B23" s="10">
        <v>1847.27</v>
      </c>
      <c r="C23" s="9">
        <f t="shared" si="3"/>
        <v>1871.93</v>
      </c>
      <c r="D23" s="10"/>
      <c r="E23" s="9">
        <f t="shared" si="6"/>
        <v>1009.82</v>
      </c>
      <c r="F23" s="10"/>
      <c r="G23" s="10">
        <v>1009.82</v>
      </c>
      <c r="H23" s="10">
        <v>862.11</v>
      </c>
      <c r="I23" s="10">
        <v>1944.5</v>
      </c>
      <c r="J23" s="9">
        <f t="shared" si="4"/>
        <v>1937.91</v>
      </c>
      <c r="K23" s="10"/>
      <c r="L23" s="9">
        <f t="shared" si="5"/>
        <v>1030.43</v>
      </c>
      <c r="M23" s="10">
        <v>67.96</v>
      </c>
      <c r="N23" s="10">
        <v>962.47</v>
      </c>
      <c r="O23" s="10">
        <v>907.48</v>
      </c>
      <c r="Q23" s="12">
        <f t="shared" si="2"/>
        <v>-3.4046988766248205</v>
      </c>
    </row>
    <row r="24" spans="1:17" ht="15" thickBot="1">
      <c r="A24" s="11" t="s">
        <v>29</v>
      </c>
      <c r="B24" s="10">
        <v>193.06</v>
      </c>
      <c r="C24" s="9">
        <f t="shared" si="3"/>
        <v>3355.7999999999997</v>
      </c>
      <c r="D24" s="10">
        <v>1.29</v>
      </c>
      <c r="E24" s="9">
        <f t="shared" si="6"/>
        <v>726.35</v>
      </c>
      <c r="F24" s="10">
        <v>88.33</v>
      </c>
      <c r="G24" s="10">
        <v>638.02</v>
      </c>
      <c r="H24" s="10">
        <v>2628.16</v>
      </c>
      <c r="I24" s="10">
        <v>239.4</v>
      </c>
      <c r="J24" s="9">
        <f t="shared" si="4"/>
        <v>4161.2</v>
      </c>
      <c r="K24" s="10">
        <v>1.6</v>
      </c>
      <c r="L24" s="9">
        <f t="shared" si="5"/>
        <v>900.68</v>
      </c>
      <c r="M24" s="10">
        <v>109.53</v>
      </c>
      <c r="N24" s="10">
        <v>791.15</v>
      </c>
      <c r="O24" s="10">
        <v>3258.92</v>
      </c>
      <c r="Q24" s="12">
        <f t="shared" si="2"/>
        <v>-19.35499375180237</v>
      </c>
    </row>
    <row r="25" spans="1:17" ht="15" thickBot="1">
      <c r="A25" s="11" t="s">
        <v>30</v>
      </c>
      <c r="B25" s="10">
        <v>125.79</v>
      </c>
      <c r="C25" s="9">
        <f t="shared" si="3"/>
        <v>1947.16</v>
      </c>
      <c r="D25" s="10"/>
      <c r="E25" s="9">
        <f t="shared" si="6"/>
        <v>658.49</v>
      </c>
      <c r="F25" s="10"/>
      <c r="G25" s="10">
        <v>658.49</v>
      </c>
      <c r="H25" s="10">
        <v>1288.67</v>
      </c>
      <c r="I25" s="10">
        <v>170.26</v>
      </c>
      <c r="J25" s="9">
        <f t="shared" si="4"/>
        <v>2252.08</v>
      </c>
      <c r="K25" s="10"/>
      <c r="L25" s="9">
        <f t="shared" si="5"/>
        <v>793.48</v>
      </c>
      <c r="M25" s="10"/>
      <c r="N25" s="10">
        <v>793.48</v>
      </c>
      <c r="O25" s="10">
        <v>1458.6</v>
      </c>
      <c r="Q25" s="12">
        <f t="shared" si="2"/>
        <v>-13.53948349969805</v>
      </c>
    </row>
    <row r="26" s="3" customFormat="1" ht="14.25">
      <c r="A26" s="8" t="s">
        <v>33</v>
      </c>
    </row>
    <row r="27" s="3" customFormat="1" ht="14.25">
      <c r="A27" s="8"/>
    </row>
  </sheetData>
  <sheetProtection sheet="1" objects="1" scenarios="1"/>
  <mergeCells count="13">
    <mergeCell ref="H5:H6"/>
    <mergeCell ref="I5:I6"/>
    <mergeCell ref="J5:J6"/>
    <mergeCell ref="K5:K6"/>
    <mergeCell ref="L5:N5"/>
    <mergeCell ref="O5:O6"/>
    <mergeCell ref="A4:A6"/>
    <mergeCell ref="B4:H4"/>
    <mergeCell ref="I4:O4"/>
    <mergeCell ref="B5:B6"/>
    <mergeCell ref="C5:C6"/>
    <mergeCell ref="D5:D6"/>
    <mergeCell ref="E5:G5"/>
  </mergeCells>
  <printOptions horizontalCentered="1"/>
  <pageMargins left="0.15748031496062992" right="0.15748031496062992" top="0.984251968503937" bottom="0.984251968503937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User</cp:lastModifiedBy>
  <cp:lastPrinted>2015-10-23T00:29:41Z</cp:lastPrinted>
  <dcterms:created xsi:type="dcterms:W3CDTF">2014-06-09T01:37:36Z</dcterms:created>
  <dcterms:modified xsi:type="dcterms:W3CDTF">2015-10-23T00:30:18Z</dcterms:modified>
  <cp:category/>
  <cp:version/>
  <cp:contentType/>
  <cp:contentStatus/>
</cp:coreProperties>
</file>